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tinave-my.sharepoint.com/personal/kjcruz_astinave_com_ec/Documents/Escritorio/"/>
    </mc:Choice>
  </mc:AlternateContent>
  <xr:revisionPtr revIDLastSave="0" documentId="8_{D497A672-1ABA-412C-B2C1-06EB986FAEB0}" xr6:coauthVersionLast="47" xr6:coauthVersionMax="47" xr10:uidLastSave="{00000000-0000-0000-0000-000000000000}"/>
  <bookViews>
    <workbookView xWindow="-120" yWindow="-120" windowWidth="25440" windowHeight="15390" activeTab="1" xr2:uid="{B70B93E8-8D4D-49EE-A059-C29F07BC3E52}"/>
  </bookViews>
  <sheets>
    <sheet name="Reporte" sheetId="3" r:id="rId1"/>
    <sheet name="Base" sheetId="1" r:id="rId2"/>
  </sheets>
  <externalReferences>
    <externalReference r:id="rId3"/>
  </externalReferences>
  <definedNames>
    <definedName name="EJECUTIVOS">[1]!Tabla3[[EJECUTIVOS 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" l="1"/>
  <c r="D8" i="3"/>
  <c r="E8" i="3"/>
  <c r="F8" i="3"/>
  <c r="G8" i="3"/>
  <c r="H8" i="3"/>
  <c r="I8" i="3"/>
  <c r="J8" i="3"/>
  <c r="K8" i="3"/>
  <c r="L8" i="3"/>
  <c r="M8" i="3"/>
  <c r="B8" i="3"/>
  <c r="N7" i="3"/>
  <c r="N6" i="3"/>
  <c r="N8" i="3" l="1"/>
  <c r="O8" i="3" s="1"/>
  <c r="O7" i="3" l="1"/>
  <c r="O6" i="3"/>
</calcChain>
</file>

<file path=xl/sharedStrings.xml><?xml version="1.0" encoding="utf-8"?>
<sst xmlns="http://schemas.openxmlformats.org/spreadsheetml/2006/main" count="441" uniqueCount="217">
  <si>
    <t>No.</t>
  </si>
  <si>
    <t>ANALISTA RESPONSABLE</t>
  </si>
  <si>
    <t>FECHA DE INGRESO A LOGISTICA</t>
  </si>
  <si>
    <t xml:space="preserve">FECHA ASIGNACIÓN </t>
  </si>
  <si>
    <t>DIAS TRANCURRIDO (INGRESO GLO - ASIGNADO A EJECUTIVO)</t>
  </si>
  <si>
    <t>AREA REQUIRIENTE</t>
  </si>
  <si>
    <t>PROYECTO</t>
  </si>
  <si>
    <t>OBJETO DE CONTRATACION</t>
  </si>
  <si>
    <t xml:space="preserve"> N º ITN</t>
  </si>
  <si>
    <t>No. ESTUDIO DE MERCADO</t>
  </si>
  <si>
    <t>PRESUPUESTO REFERENCIAL SIN IVA</t>
  </si>
  <si>
    <t xml:space="preserve">VALOR ADJUDICADO </t>
  </si>
  <si>
    <t xml:space="preserve">ESTADO </t>
  </si>
  <si>
    <t>NO. DE SOLICITUD</t>
  </si>
  <si>
    <t>Nro. CERTIFICACION PRESUPUESTARIA</t>
  </si>
  <si>
    <t>TIPO DE PROCEDIMIENTO</t>
  </si>
  <si>
    <t>TIPO DE COMPRA</t>
  </si>
  <si>
    <t>CÓDIGO DEL PROCESO</t>
  </si>
  <si>
    <t xml:space="preserve">ORIGEN </t>
  </si>
  <si>
    <t>FECHA DE ADJUDICACION</t>
  </si>
  <si>
    <t>FECHA PUBLICACION SOCE</t>
  </si>
  <si>
    <t xml:space="preserve">TIEMPO TRANSCURRIDO (REQUERIMIENTO - PUBLICACION) </t>
  </si>
  <si>
    <t>ESTADO DEL PROCESO PORTAL</t>
  </si>
  <si>
    <t>OBSERVACIÓN</t>
  </si>
  <si>
    <t>FECHA LIMITE DE PREGUNTAS</t>
  </si>
  <si>
    <t>FECHA LIMITE DE RESPUESTAS</t>
  </si>
  <si>
    <t>FECHA MAXIMA ENTREGA DE OFERTAS</t>
  </si>
  <si>
    <t>FECHA LIMITE SOLICITUD DE CONVALIDACION</t>
  </si>
  <si>
    <t>FECHA LIMITE DE RESPUESTA DE CONVALIDACION</t>
  </si>
  <si>
    <t>FECHA LIMITE DE CALIFICACION</t>
  </si>
  <si>
    <t>NUMERO DE MEMO ADJUDICACION - DESIERTO  AL GGE</t>
  </si>
  <si>
    <t xml:space="preserve">FECHA INICIO DE PUJA </t>
  </si>
  <si>
    <t>MEMO NEGOCIACION / PUJA  AL GGE</t>
  </si>
  <si>
    <t>FECHA ESTIMADA DE ADJUDICACION</t>
  </si>
  <si>
    <t xml:space="preserve">FECHA DE ADJUDICACION </t>
  </si>
  <si>
    <t>MEMO ENVIO A JURIDO</t>
  </si>
  <si>
    <t>No. CONTRATO / ORDEN DE COMPRA</t>
  </si>
  <si>
    <t xml:space="preserve"> CONTRATISTA</t>
  </si>
  <si>
    <t>RUC</t>
  </si>
  <si>
    <t>VALOR CONTRATO / ORDEN</t>
  </si>
  <si>
    <t>ADMINISTRADOR DE CONTRATO / ORDEN</t>
  </si>
  <si>
    <t>C. IBARRA</t>
  </si>
  <si>
    <t xml:space="preserve">UNIDAD DE SEGURIDAD Y PROTECCION </t>
  </si>
  <si>
    <t>ASTINAVE EP</t>
  </si>
  <si>
    <t>CONTRATACIÓN DEL SERVICIO INSTITUCIONAL DE 24 HORAS DE LUNES A DOMINGO CON ARMA PARA LA OBRA PORTUARIA LAS ESCLUSAS.</t>
  </si>
  <si>
    <t>INF-USP-008</t>
  </si>
  <si>
    <t>NO APLICA</t>
  </si>
  <si>
    <t xml:space="preserve">POR FINALIZAR </t>
  </si>
  <si>
    <t>CATÁLOGO ELECTRÓNICO</t>
  </si>
  <si>
    <t xml:space="preserve">SERVICIO </t>
  </si>
  <si>
    <t>CATE-ASTEP-037-23</t>
  </si>
  <si>
    <t>LOCAL</t>
  </si>
  <si>
    <t>EJECUCION DE CONTRATO</t>
  </si>
  <si>
    <t>COMSECOTOPAX</t>
  </si>
  <si>
    <t>O590060917001</t>
  </si>
  <si>
    <t>EDISON TOMALA</t>
  </si>
  <si>
    <t>T. TORRES</t>
  </si>
  <si>
    <t>ADQUISICIÓN DE BOTAS DE SOLDADOR Y BOTAS INDUSTRIALES CON PUNTERA DE COMPOSITE PARA LA PLANTA CENTRO Y SUR</t>
  </si>
  <si>
    <t>INF-USP-013</t>
  </si>
  <si>
    <t>FINALIZADA</t>
  </si>
  <si>
    <t>28886-28887</t>
  </si>
  <si>
    <t xml:space="preserve">T. PULGAR </t>
  </si>
  <si>
    <t>GERENCIA LOGISTICA</t>
  </si>
  <si>
    <t xml:space="preserve">TRANSPORTES Y SERVICIOS </t>
  </si>
  <si>
    <t>Adquisición de vehículos para el uso de ASTINAVE EP</t>
  </si>
  <si>
    <t>INF-TIC-015-2023</t>
  </si>
  <si>
    <t>295-2023</t>
  </si>
  <si>
    <t>BIEN</t>
  </si>
  <si>
    <t>CATE-ASTEP-046-23</t>
  </si>
  <si>
    <t xml:space="preserve">NA </t>
  </si>
  <si>
    <t>BUESTAN CIA LTDA
BURI CARAGUAY VICTOR</t>
  </si>
  <si>
    <t>1790554295001
1708525678001</t>
  </si>
  <si>
    <t>21409,92
13261,50</t>
  </si>
  <si>
    <t>CATE-ASTEP-047-2023</t>
  </si>
  <si>
    <t>---------</t>
  </si>
  <si>
    <t>OMNIBUS BBTRANSPORTES S.A.</t>
  </si>
  <si>
    <t>"1790233979001</t>
  </si>
  <si>
    <t>ING. LUIS ABAD</t>
  </si>
  <si>
    <t>SEGUNDO OBREGON</t>
  </si>
  <si>
    <t>DIRECCION DE ESTRATEGIA</t>
  </si>
  <si>
    <t>Adquisición de 13 laptops y 12 computadoras de escritorio para Astinave EP</t>
  </si>
  <si>
    <t>INF-TYS-010</t>
  </si>
  <si>
    <t>CATE-ASTEP-049-2023</t>
  </si>
  <si>
    <t>ESERDINGS.A.// CUBEROPABLOFERNANDO</t>
  </si>
  <si>
    <t>1792458609001// 1714365382001</t>
  </si>
  <si>
    <t>CARLOS MITE SANTOS</t>
  </si>
  <si>
    <t xml:space="preserve">GERENCIA DE PROYECTOS </t>
  </si>
  <si>
    <t>ZEUS</t>
  </si>
  <si>
    <t>Adquisición de sillas ergonómicas</t>
  </si>
  <si>
    <t>INF-ZEU-027</t>
  </si>
  <si>
    <t>CATE-ASTEP-062-23</t>
  </si>
  <si>
    <t>AMGANDI AMANTA DANILO</t>
  </si>
  <si>
    <t>"202129599001</t>
  </si>
  <si>
    <t>GARCIA MERO MARIO</t>
  </si>
  <si>
    <t>SERVICIO DE SEGURIDAD Y VIGILANCIA PRIVADA PARA ASTINAVE EP PLANTA CENTRO Y SUR</t>
  </si>
  <si>
    <t>INF-USP-009</t>
  </si>
  <si>
    <t>CATE-ASTEP-071-23</t>
  </si>
  <si>
    <t>NO ALPICA</t>
  </si>
  <si>
    <t>CENTRO DEASESORAMIENTOY SEGURIDADEMPRESARIALCENASE CIA.LTDA.</t>
  </si>
  <si>
    <t>O991317791001</t>
  </si>
  <si>
    <t>FERNANDO TORRES ALVARADO</t>
  </si>
  <si>
    <t xml:space="preserve"> ADQUISICIÓN DE CINTAS MASKINTAPE, CARTULINAS Y DESENGRASANTE PARA STOCK BODEGA, BAJO LA MODALIDAD DE CATALOGO ELECTRÓNICO</t>
  </si>
  <si>
    <t>INF-ALM-017</t>
  </si>
  <si>
    <t>CATE-ASTEP-135-2023</t>
  </si>
  <si>
    <t>VILLAVICENCIO QUIZHPI DIANA XIMENA // COGECOMSA</t>
  </si>
  <si>
    <t>0102739521001//1790732657001</t>
  </si>
  <si>
    <t>$80 //$1,450.79</t>
  </si>
  <si>
    <t>MIGUEL QUELAL</t>
  </si>
  <si>
    <t>ZEUS - PMO</t>
  </si>
  <si>
    <t>Adquisición de Suministros de oficina para el Proyecto Zeus y el área de PMO bajo la modalidad de Catálogo Electrónico</t>
  </si>
  <si>
    <t>INF-ZEU-090</t>
  </si>
  <si>
    <t>CATE-ASTEP-174-2023</t>
  </si>
  <si>
    <t>JOSE LUIS FALCONI CISNEROS/JURADO VILLAGOMEZ EDISON ANCIZAR/COGECOMSA S.A.</t>
  </si>
  <si>
    <t>1715241525001/1710059575001/1790732657001</t>
  </si>
  <si>
    <t>196,74/$199,00/$1,016,06</t>
  </si>
  <si>
    <t xml:space="preserve">Vera Ayala Joice Angela </t>
  </si>
  <si>
    <t>ADQUISICIÓN DE PANTALÓN JEAN, CAMISA JEAN CON CINTA REFLECTIVA RETARDANTE AL FUEGO Y CAMISETA CUELLO REDONDO</t>
  </si>
  <si>
    <t>INF-USP-047</t>
  </si>
  <si>
    <t>30386-30387-30376-30425</t>
  </si>
  <si>
    <t>744-745</t>
  </si>
  <si>
    <t>CATE-ASTEP-2023-181</t>
  </si>
  <si>
    <t>ASOTEPROM/ASOPROCARSA/ASOPROFAM</t>
  </si>
  <si>
    <t>993126411001/0992966157001/0992927488001</t>
  </si>
  <si>
    <t>38,368,00/31,878/28,206</t>
  </si>
  <si>
    <t>Ortega Macias Omar Xavier</t>
  </si>
  <si>
    <t>M. CORTEZ</t>
  </si>
  <si>
    <t>ADQUISICIÓN DE SUMINISTROS DE LIMPIEZA Y OFICINA BAJO LA MODALIDAD DE CATALOGO ELECTRÓNICO</t>
  </si>
  <si>
    <t>INF-TYS-005</t>
  </si>
  <si>
    <t>30792-30793</t>
  </si>
  <si>
    <t>869-870</t>
  </si>
  <si>
    <t>CATE-ASTEP-2023-194</t>
  </si>
  <si>
    <t xml:space="preserve">CARDENAS SALAME SONIA PIEDAD / COGECOMSA S. A. / ESPINOZA ALVAREZ CARLOS ADRIAN / JURADO VILLAGOMEZ EDISON ANCIZAR / MURILLO ALTAMIRANO MARIBEL OLIVIA / PAUCAR ALMEIDA MONICA PAULINA / PLASTILIMPIO S.A. / SANCHEZ TINOCO CARLOS GERMAN / TEXTIQUIM CIA. LTDA. / VILLAVICENCIO QUIZHPI DIANA XIMENA / </t>
  </si>
  <si>
    <t>102035870001 / 1790732657001 / 104503719001 / 1710059575001 / 0914104708001 / 1713823365001 / 1792092108001 / 1708529894001 / 1790824977001 / 102739521001</t>
  </si>
  <si>
    <t>JAIR ARGUELLO</t>
  </si>
  <si>
    <t>ALPHA</t>
  </si>
  <si>
    <t>ADQUISICIÓN DE SUMINISTROS DE OFICINA PARA ENTREGA DE HITOS CONTRACTUALES DEL PROYECTO ALPHA BAJO LA MODALIDAD DE CATÁLOGO ELECTRÓNICO</t>
  </si>
  <si>
    <t>INF-ALP-048</t>
  </si>
  <si>
    <t>CATE-ASTEP-2023-199</t>
  </si>
  <si>
    <t>COGECOMSA S.A.</t>
  </si>
  <si>
    <t>*1790732657001</t>
  </si>
  <si>
    <t>Alcivar Castro Jorge Ricardo</t>
  </si>
  <si>
    <t xml:space="preserve">GERENCIA LOGISTICA </t>
  </si>
  <si>
    <t>ADQUISISION DE NEUMATICOS BAJO LA MODALIDAD DE CATALOGO ELECTRONICO</t>
  </si>
  <si>
    <t>INF-TYS-025</t>
  </si>
  <si>
    <t>913</t>
  </si>
  <si>
    <t>CATE-ASTEP-2023-221</t>
  </si>
  <si>
    <t>CONTINENTAL TIRE ANDINA S.A.</t>
  </si>
  <si>
    <t>0190005070001</t>
  </si>
  <si>
    <t>Obregon Vera Segundo Roberto</t>
  </si>
  <si>
    <t>USP</t>
  </si>
  <si>
    <t>INF-USP-0057</t>
  </si>
  <si>
    <t>CATALOGO ELECTRONICO</t>
  </si>
  <si>
    <t>SERVICIO</t>
  </si>
  <si>
    <t>CATE-ASTEP-2023-247</t>
  </si>
  <si>
    <t xml:space="preserve">POR INICIAR </t>
  </si>
  <si>
    <t>NINGUNA</t>
  </si>
  <si>
    <t>N/A</t>
  </si>
  <si>
    <t>ALMACEN</t>
  </si>
  <si>
    <t>“ABASTECIMIENTO DE CINTAS MASKINTAPE, CARTULINAS Y DESENGRASANTE PARA STOCK BODEGA, BAJO LA MODALIDAD DE CATALOGO ELECTRÓNICO</t>
  </si>
  <si>
    <t>INF-ALM-028</t>
  </si>
  <si>
    <t>BIENES</t>
  </si>
  <si>
    <t>CATE-ASTEP-2023-262</t>
  </si>
  <si>
    <t xml:space="preserve">RECEPCION DE OFERTA </t>
  </si>
  <si>
    <t>ETAPA PREPARATORIA</t>
  </si>
  <si>
    <t>ETAPA PRE CONTRACTUAL</t>
  </si>
  <si>
    <t>ETAPA CONTRACTUAL</t>
  </si>
  <si>
    <t>MEMO REQUIRENTE</t>
  </si>
  <si>
    <t>REFORMA PAC 
SI O NO</t>
  </si>
  <si>
    <t>CERTFICACION AUE</t>
  </si>
  <si>
    <t>CERTFICACION CATE</t>
  </si>
  <si>
    <t>CERTFICACION PAC</t>
  </si>
  <si>
    <t>OBSERVACIONES</t>
  </si>
  <si>
    <t>FECHA FIRMA DE CONTRATO / ORDEN</t>
  </si>
  <si>
    <t>PLAZO DE EJECUCIÓN DE CONTRATO</t>
  </si>
  <si>
    <t>FECHA DE FINALIZACIÓN DE CONTRATO / ORDEN</t>
  </si>
  <si>
    <t xml:space="preserve">DESIERTO / CANCELADO / FINALIZADO / NO FINALIZADO EN EL SOCE </t>
  </si>
  <si>
    <t>USP-SEC-0056-2023</t>
  </si>
  <si>
    <t>SI</t>
  </si>
  <si>
    <t>USP-SEC-0071-2023</t>
  </si>
  <si>
    <t xml:space="preserve">SI </t>
  </si>
  <si>
    <t>NO</t>
  </si>
  <si>
    <t>10/4/2023
11/4/2023</t>
  </si>
  <si>
    <t>GLO-TYS-0080-2023</t>
  </si>
  <si>
    <t>05-05-2023: ENTREGA DE VEHICULOS
05-06-2023: SE GENERARON LAS ORDENES DE COMPRA, FECHA DE ACEPTACION 10/04/23</t>
  </si>
  <si>
    <t>DDE-SEC-0077-2023</t>
  </si>
  <si>
    <t>06-04-23: SE GENERARON LAS ORDENES DE COMPRA, TIENE FECHA DE ACEPTACION 11/04/2023</t>
  </si>
  <si>
    <t>15 DIAS CALENDARIO</t>
  </si>
  <si>
    <t>GDP-ZEU-0014-2023</t>
  </si>
  <si>
    <t>26-4-23: REVISION DE RESOLUCION DE INICIO</t>
  </si>
  <si>
    <t xml:space="preserve">30 DIAS </t>
  </si>
  <si>
    <t>USP-SEC-0103-2023</t>
  </si>
  <si>
    <t>210 DIAS CALENDARIOS</t>
  </si>
  <si>
    <t>GLO-ALM-0087-2023</t>
  </si>
  <si>
    <t>GDP-ZEU-0046-2023</t>
  </si>
  <si>
    <t>USP-SEC-0175-2023</t>
  </si>
  <si>
    <t>GLO-TYS-0277-2023; GLO-TYS-0276-2023</t>
  </si>
  <si>
    <t>GDP-ALP-0166-2023</t>
  </si>
  <si>
    <t>GLO-TYS-0307-2023</t>
  </si>
  <si>
    <t>USP-SEC-0264-2023</t>
  </si>
  <si>
    <t>GLO-ALM-0141-2023</t>
  </si>
  <si>
    <t>Feb</t>
  </si>
  <si>
    <t>Mar</t>
  </si>
  <si>
    <t>May</t>
  </si>
  <si>
    <t>Aug</t>
  </si>
  <si>
    <t>Sep</t>
  </si>
  <si>
    <t>Oct</t>
  </si>
  <si>
    <t>Nov</t>
  </si>
  <si>
    <t>Dec</t>
  </si>
  <si>
    <t>Ene</t>
  </si>
  <si>
    <t>Total</t>
  </si>
  <si>
    <t>%</t>
  </si>
  <si>
    <t>Local</t>
  </si>
  <si>
    <t>Exterior</t>
  </si>
  <si>
    <t>Abr</t>
  </si>
  <si>
    <t>Jun</t>
  </si>
  <si>
    <t>Jul</t>
  </si>
  <si>
    <t>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</si>
</sst>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dd\-mm\-yy;@"/>
    <numFmt numFmtId="165" formatCode="&quot;$&quot;#,##0.00"/>
    <numFmt numFmtId="166" formatCode="_ &quot;$&quot;* #,##0.00_ ;_ &quot;$&quot;* \-#,##0.00_ ;_ &quot;$&quot;* &quot;-&quot;??_ ;_ @_ "/>
    <numFmt numFmtId="167" formatCode="_-[$$-409]* #,##0.00_ ;_-[$$-409]* \-#,##0.00\ ;_-[$$-409]* &quot;-&quot;??_ ;_-@_ "/>
    <numFmt numFmtId="168" formatCode="[$-300A]d&quot; de &quot;mmmm&quot; de &quot;yyyy;@"/>
    <numFmt numFmtId="169" formatCode="dd/mm/yy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47">
    <xf numFmtId="0" fontId="0" fillId="0" borderId="0" xfId="0"/>
    <xf numFmtId="0" fontId="3" fillId="3" borderId="3" xfId="3" applyFont="1" applyFill="1" applyBorder="1" applyAlignment="1">
      <alignment horizontal="left" vertical="center"/>
    </xf>
    <xf numFmtId="0" fontId="3" fillId="4" borderId="3" xfId="3" applyFont="1" applyFill="1" applyBorder="1" applyAlignment="1">
      <alignment horizontal="left" vertical="center"/>
    </xf>
    <xf numFmtId="0" fontId="3" fillId="5" borderId="3" xfId="3" applyFont="1" applyFill="1" applyBorder="1" applyAlignment="1">
      <alignment horizontal="left" vertical="center"/>
    </xf>
    <xf numFmtId="0" fontId="3" fillId="6" borderId="3" xfId="3" applyFont="1" applyFill="1" applyBorder="1" applyAlignment="1">
      <alignment horizontal="left" vertical="center"/>
    </xf>
    <xf numFmtId="49" fontId="3" fillId="6" borderId="3" xfId="3" applyNumberFormat="1" applyFont="1" applyFill="1" applyBorder="1" applyAlignment="1">
      <alignment horizontal="left" vertical="center"/>
    </xf>
    <xf numFmtId="0" fontId="3" fillId="6" borderId="2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3" borderId="2" xfId="3" applyFont="1" applyFill="1" applyBorder="1" applyAlignment="1">
      <alignment horizontal="left" vertical="center"/>
    </xf>
    <xf numFmtId="164" fontId="3" fillId="3" borderId="2" xfId="3" applyNumberFormat="1" applyFont="1" applyFill="1" applyBorder="1" applyAlignment="1">
      <alignment horizontal="left" vertical="center"/>
    </xf>
    <xf numFmtId="165" fontId="3" fillId="3" borderId="2" xfId="3" applyNumberFormat="1" applyFont="1" applyFill="1" applyBorder="1" applyAlignment="1">
      <alignment horizontal="left" vertical="center"/>
    </xf>
    <xf numFmtId="0" fontId="3" fillId="5" borderId="2" xfId="3" applyFont="1" applyFill="1" applyBorder="1" applyAlignment="1">
      <alignment horizontal="left" vertical="center"/>
    </xf>
    <xf numFmtId="14" fontId="3" fillId="5" borderId="2" xfId="3" applyNumberFormat="1" applyFont="1" applyFill="1" applyBorder="1" applyAlignment="1">
      <alignment horizontal="left" vertical="center"/>
    </xf>
    <xf numFmtId="0" fontId="3" fillId="6" borderId="2" xfId="3" applyFont="1" applyFill="1" applyBorder="1" applyAlignment="1">
      <alignment horizontal="left" vertical="center"/>
    </xf>
    <xf numFmtId="49" fontId="3" fillId="6" borderId="2" xfId="3" applyNumberFormat="1" applyFont="1" applyFill="1" applyBorder="1" applyAlignment="1">
      <alignment horizontal="left" vertical="center"/>
    </xf>
    <xf numFmtId="166" fontId="3" fillId="6" borderId="2" xfId="3" applyNumberFormat="1" applyFont="1" applyFill="1" applyBorder="1" applyAlignment="1">
      <alignment horizontal="left" vertical="center"/>
    </xf>
    <xf numFmtId="168" fontId="3" fillId="6" borderId="2" xfId="3" applyNumberFormat="1" applyFont="1" applyFill="1" applyBorder="1" applyAlignment="1">
      <alignment horizontal="left" vertical="center"/>
    </xf>
    <xf numFmtId="0" fontId="3" fillId="6" borderId="4" xfId="3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167" fontId="4" fillId="0" borderId="2" xfId="0" applyNumberFormat="1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left" vertical="center"/>
    </xf>
    <xf numFmtId="168" fontId="4" fillId="0" borderId="2" xfId="0" applyNumberFormat="1" applyFont="1" applyBorder="1" applyAlignment="1">
      <alignment horizontal="left" vertical="center"/>
    </xf>
    <xf numFmtId="14" fontId="4" fillId="0" borderId="2" xfId="1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15" fontId="4" fillId="0" borderId="2" xfId="0" applyNumberFormat="1" applyFont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164" fontId="4" fillId="7" borderId="2" xfId="0" applyNumberFormat="1" applyFont="1" applyFill="1" applyBorder="1" applyAlignment="1">
      <alignment horizontal="left" vertical="center"/>
    </xf>
    <xf numFmtId="167" fontId="4" fillId="7" borderId="2" xfId="0" applyNumberFormat="1" applyFont="1" applyFill="1" applyBorder="1" applyAlignment="1">
      <alignment horizontal="left" vertical="center"/>
    </xf>
    <xf numFmtId="168" fontId="4" fillId="7" borderId="2" xfId="0" applyNumberFormat="1" applyFont="1" applyFill="1" applyBorder="1" applyAlignment="1">
      <alignment horizontal="left" vertical="center"/>
    </xf>
    <xf numFmtId="44" fontId="4" fillId="0" borderId="2" xfId="1" applyFont="1" applyBorder="1" applyAlignment="1">
      <alignment horizontal="left" vertical="center"/>
    </xf>
    <xf numFmtId="169" fontId="4" fillId="0" borderId="2" xfId="0" applyNumberFormat="1" applyFont="1" applyBorder="1" applyAlignment="1">
      <alignment horizontal="left" vertical="center"/>
    </xf>
    <xf numFmtId="169" fontId="4" fillId="7" borderId="2" xfId="0" applyNumberFormat="1" applyFont="1" applyFill="1" applyBorder="1" applyAlignment="1">
      <alignment horizontal="left" vertical="center"/>
    </xf>
    <xf numFmtId="0" fontId="0" fillId="8" borderId="6" xfId="0" applyFont="1" applyFill="1" applyBorder="1"/>
    <xf numFmtId="0" fontId="2" fillId="9" borderId="9" xfId="0" applyFont="1" applyFill="1" applyBorder="1"/>
    <xf numFmtId="0" fontId="2" fillId="9" borderId="5" xfId="0" applyFont="1" applyFill="1" applyBorder="1"/>
    <xf numFmtId="0" fontId="2" fillId="9" borderId="10" xfId="0" applyFont="1" applyFill="1" applyBorder="1"/>
    <xf numFmtId="0" fontId="0" fillId="8" borderId="9" xfId="0" applyFont="1" applyFill="1" applyBorder="1"/>
    <xf numFmtId="165" fontId="0" fillId="8" borderId="5" xfId="1" applyNumberFormat="1" applyFont="1" applyFill="1" applyBorder="1"/>
    <xf numFmtId="10" fontId="0" fillId="8" borderId="10" xfId="2" applyNumberFormat="1" applyFont="1" applyFill="1" applyBorder="1"/>
    <xf numFmtId="0" fontId="0" fillId="0" borderId="9" xfId="0" applyFont="1" applyBorder="1"/>
    <xf numFmtId="165" fontId="0" fillId="0" borderId="5" xfId="1" applyNumberFormat="1" applyFont="1" applyBorder="1"/>
    <xf numFmtId="10" fontId="0" fillId="0" borderId="10" xfId="2" applyNumberFormat="1" applyFont="1" applyBorder="1"/>
    <xf numFmtId="165" fontId="0" fillId="8" borderId="7" xfId="0" applyNumberFormat="1" applyFont="1" applyFill="1" applyBorder="1"/>
    <xf numFmtId="10" fontId="0" fillId="8" borderId="8" xfId="2" applyNumberFormat="1" applyFont="1" applyFill="1" applyBorder="1"/>
  </cellXfs>
  <cellStyles count="4">
    <cellStyle name="Celda de comprobación" xfId="3" builtinId="2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tinave.sharepoint.com/sites/GLO2/Documentos%20compartidos/General/PROCESOS%20CATALOGO%202023.xlsx" TargetMode="External"/><Relationship Id="rId1" Type="http://schemas.openxmlformats.org/officeDocument/2006/relationships/externalLinkPath" Target="https://astinave.sharepoint.com/sites/GLO2/Documentos%20compartidos/General/PROCESOS%20CATALOG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CESOS "/>
      <sheetName val="RESOLUCIONES "/>
      <sheetName val="REFORMAS PAC"/>
      <sheetName val="DATOS"/>
      <sheetName val="ALPHA"/>
      <sheetName val="EN REVISIÓN"/>
      <sheetName val="LIQUIDACIONES DE IMPORTACIONE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CAADB-56F0-4126-9CD1-27C8B41EF916}">
  <dimension ref="A5:O8"/>
  <sheetViews>
    <sheetView workbookViewId="0">
      <selection activeCell="B37" sqref="B37"/>
    </sheetView>
  </sheetViews>
  <sheetFormatPr baseColWidth="10" defaultRowHeight="15" x14ac:dyDescent="0.25"/>
  <cols>
    <col min="1" max="1" width="12" customWidth="1"/>
    <col min="2" max="15" width="12.85546875" customWidth="1"/>
    <col min="16" max="16" width="10.42578125" bestFit="1" customWidth="1"/>
    <col min="17" max="17" width="9" bestFit="1" customWidth="1"/>
    <col min="18" max="20" width="10.42578125" bestFit="1" customWidth="1"/>
    <col min="21" max="21" width="9.42578125" bestFit="1" customWidth="1"/>
    <col min="22" max="23" width="10.42578125" bestFit="1" customWidth="1"/>
    <col min="24" max="24" width="11" bestFit="1" customWidth="1"/>
    <col min="25" max="26" width="12" bestFit="1" customWidth="1"/>
    <col min="27" max="27" width="10.42578125" bestFit="1" customWidth="1"/>
    <col min="28" max="28" width="9.140625" bestFit="1" customWidth="1"/>
    <col min="30" max="30" width="9.85546875" bestFit="1" customWidth="1"/>
    <col min="31" max="31" width="12.5703125" bestFit="1" customWidth="1"/>
  </cols>
  <sheetData>
    <row r="5" spans="1:15" x14ac:dyDescent="0.25">
      <c r="A5" s="36" t="s">
        <v>216</v>
      </c>
      <c r="B5" s="37" t="s">
        <v>208</v>
      </c>
      <c r="C5" s="37" t="s">
        <v>200</v>
      </c>
      <c r="D5" s="37" t="s">
        <v>201</v>
      </c>
      <c r="E5" s="37" t="s">
        <v>213</v>
      </c>
      <c r="F5" s="37" t="s">
        <v>202</v>
      </c>
      <c r="G5" s="37" t="s">
        <v>214</v>
      </c>
      <c r="H5" s="37" t="s">
        <v>215</v>
      </c>
      <c r="I5" s="37" t="s">
        <v>203</v>
      </c>
      <c r="J5" s="37" t="s">
        <v>204</v>
      </c>
      <c r="K5" s="37" t="s">
        <v>205</v>
      </c>
      <c r="L5" s="37" t="s">
        <v>206</v>
      </c>
      <c r="M5" s="37" t="s">
        <v>207</v>
      </c>
      <c r="N5" s="37" t="s">
        <v>209</v>
      </c>
      <c r="O5" s="38" t="s">
        <v>210</v>
      </c>
    </row>
    <row r="6" spans="1:15" x14ac:dyDescent="0.25">
      <c r="A6" s="39" t="s">
        <v>211</v>
      </c>
      <c r="B6" s="40">
        <v>0</v>
      </c>
      <c r="C6" s="40">
        <v>1411.8</v>
      </c>
      <c r="D6" s="40">
        <v>42519.483500000002</v>
      </c>
      <c r="E6" s="40">
        <v>0</v>
      </c>
      <c r="F6" s="40">
        <v>50004.625</v>
      </c>
      <c r="G6" s="40">
        <v>0</v>
      </c>
      <c r="H6" s="40">
        <v>0</v>
      </c>
      <c r="I6" s="40">
        <v>4815.79</v>
      </c>
      <c r="J6" s="40">
        <v>98452</v>
      </c>
      <c r="K6" s="40">
        <v>83197.5</v>
      </c>
      <c r="L6" s="40">
        <v>32562.47</v>
      </c>
      <c r="M6" s="40">
        <v>15169.332900000001</v>
      </c>
      <c r="N6" s="40">
        <f>SUM(B6:M6)</f>
        <v>328133.00140000001</v>
      </c>
      <c r="O6" s="41">
        <f>+N6/$N$8</f>
        <v>1</v>
      </c>
    </row>
    <row r="7" spans="1:15" x14ac:dyDescent="0.25">
      <c r="A7" s="42" t="s">
        <v>212</v>
      </c>
      <c r="B7" s="43">
        <v>0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>SUM(B7:M7)</f>
        <v>0</v>
      </c>
      <c r="O7" s="44">
        <f>+N7/$N$8</f>
        <v>0</v>
      </c>
    </row>
    <row r="8" spans="1:15" x14ac:dyDescent="0.25">
      <c r="A8" s="35" t="s">
        <v>209</v>
      </c>
      <c r="B8" s="45">
        <f>SUM(B6:B7)</f>
        <v>0</v>
      </c>
      <c r="C8" s="45">
        <f t="shared" ref="C8:N8" si="0">SUM(C6:C7)</f>
        <v>1411.8</v>
      </c>
      <c r="D8" s="45">
        <f t="shared" si="0"/>
        <v>42519.483500000002</v>
      </c>
      <c r="E8" s="45">
        <f t="shared" si="0"/>
        <v>0</v>
      </c>
      <c r="F8" s="45">
        <f t="shared" si="0"/>
        <v>50004.625</v>
      </c>
      <c r="G8" s="45">
        <f t="shared" si="0"/>
        <v>0</v>
      </c>
      <c r="H8" s="45">
        <f t="shared" si="0"/>
        <v>0</v>
      </c>
      <c r="I8" s="45">
        <f t="shared" si="0"/>
        <v>4815.79</v>
      </c>
      <c r="J8" s="45">
        <f t="shared" si="0"/>
        <v>98452</v>
      </c>
      <c r="K8" s="45">
        <f t="shared" si="0"/>
        <v>83197.5</v>
      </c>
      <c r="L8" s="45">
        <f t="shared" si="0"/>
        <v>32562.47</v>
      </c>
      <c r="M8" s="45">
        <f t="shared" si="0"/>
        <v>15169.332900000001</v>
      </c>
      <c r="N8" s="45">
        <f t="shared" si="0"/>
        <v>328133.00140000001</v>
      </c>
      <c r="O8" s="46">
        <f>+N8/$N$8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188C8-8E1A-44E5-9CC6-96D3A853FA11}">
  <dimension ref="A1:AY16"/>
  <sheetViews>
    <sheetView tabSelected="1" workbookViewId="0">
      <selection activeCell="D13" sqref="D13"/>
    </sheetView>
  </sheetViews>
  <sheetFormatPr baseColWidth="10" defaultRowHeight="15" x14ac:dyDescent="0.25"/>
  <cols>
    <col min="1" max="10" width="11.42578125" style="7"/>
    <col min="11" max="11" width="15.28515625" style="7" customWidth="1"/>
    <col min="12" max="12" width="11.42578125" style="7"/>
    <col min="13" max="13" width="19.85546875" style="7" customWidth="1"/>
    <col min="14" max="21" width="11.42578125" style="7"/>
    <col min="22" max="22" width="35.7109375" style="7" customWidth="1"/>
    <col min="23" max="16384" width="11.42578125" style="7"/>
  </cols>
  <sheetData>
    <row r="1" spans="1:51" x14ac:dyDescent="0.25">
      <c r="A1" s="1" t="s">
        <v>163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1"/>
      <c r="P1" s="1"/>
      <c r="Q1" s="1"/>
      <c r="R1" s="1"/>
      <c r="S1" s="1"/>
      <c r="T1" s="1"/>
      <c r="U1" s="1"/>
      <c r="V1" s="3" t="s">
        <v>164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4" t="s">
        <v>165</v>
      </c>
      <c r="AQ1" s="4"/>
      <c r="AR1" s="4"/>
      <c r="AS1" s="5"/>
      <c r="AT1" s="4"/>
      <c r="AU1" s="4"/>
      <c r="AV1" s="4"/>
      <c r="AW1" s="4"/>
      <c r="AX1" s="4"/>
      <c r="AY1" s="6"/>
    </row>
    <row r="2" spans="1:51" x14ac:dyDescent="0.25">
      <c r="A2" s="8" t="s">
        <v>0</v>
      </c>
      <c r="B2" s="8" t="s">
        <v>1</v>
      </c>
      <c r="C2" s="9" t="s">
        <v>2</v>
      </c>
      <c r="D2" s="9" t="s">
        <v>3</v>
      </c>
      <c r="E2" s="9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10" t="s">
        <v>10</v>
      </c>
      <c r="L2" s="10" t="s">
        <v>11</v>
      </c>
      <c r="M2" s="10" t="s">
        <v>12</v>
      </c>
      <c r="N2" s="8" t="s">
        <v>13</v>
      </c>
      <c r="O2" s="8" t="s">
        <v>166</v>
      </c>
      <c r="P2" s="8" t="s">
        <v>14</v>
      </c>
      <c r="Q2" s="8" t="s">
        <v>167</v>
      </c>
      <c r="R2" s="8" t="s">
        <v>168</v>
      </c>
      <c r="S2" s="8" t="s">
        <v>169</v>
      </c>
      <c r="T2" s="8" t="s">
        <v>170</v>
      </c>
      <c r="U2" s="8" t="s">
        <v>171</v>
      </c>
      <c r="V2" s="11" t="s">
        <v>15</v>
      </c>
      <c r="W2" s="11" t="s">
        <v>16</v>
      </c>
      <c r="X2" s="11" t="s">
        <v>17</v>
      </c>
      <c r="Y2" s="11" t="s">
        <v>18</v>
      </c>
      <c r="Z2" s="11" t="s">
        <v>19</v>
      </c>
      <c r="AA2" s="11" t="s">
        <v>20</v>
      </c>
      <c r="AB2" s="11" t="s">
        <v>21</v>
      </c>
      <c r="AC2" s="11" t="s">
        <v>22</v>
      </c>
      <c r="AD2" s="11" t="s">
        <v>23</v>
      </c>
      <c r="AE2" s="11" t="s">
        <v>24</v>
      </c>
      <c r="AF2" s="11" t="s">
        <v>25</v>
      </c>
      <c r="AG2" s="11" t="s">
        <v>26</v>
      </c>
      <c r="AH2" s="11" t="s">
        <v>27</v>
      </c>
      <c r="AI2" s="11" t="s">
        <v>28</v>
      </c>
      <c r="AJ2" s="11" t="s">
        <v>29</v>
      </c>
      <c r="AK2" s="11" t="s">
        <v>30</v>
      </c>
      <c r="AL2" s="11" t="s">
        <v>31</v>
      </c>
      <c r="AM2" s="11" t="s">
        <v>32</v>
      </c>
      <c r="AN2" s="12" t="s">
        <v>33</v>
      </c>
      <c r="AO2" s="11" t="s">
        <v>34</v>
      </c>
      <c r="AP2" s="13" t="s">
        <v>35</v>
      </c>
      <c r="AQ2" s="13" t="s">
        <v>36</v>
      </c>
      <c r="AR2" s="13" t="s">
        <v>37</v>
      </c>
      <c r="AS2" s="14" t="s">
        <v>38</v>
      </c>
      <c r="AT2" s="15" t="s">
        <v>39</v>
      </c>
      <c r="AU2" s="16" t="s">
        <v>172</v>
      </c>
      <c r="AV2" s="13" t="s">
        <v>173</v>
      </c>
      <c r="AW2" s="13" t="s">
        <v>174</v>
      </c>
      <c r="AX2" s="13" t="s">
        <v>40</v>
      </c>
      <c r="AY2" s="17" t="s">
        <v>175</v>
      </c>
    </row>
    <row r="3" spans="1:51" x14ac:dyDescent="0.25">
      <c r="A3" s="18">
        <v>37</v>
      </c>
      <c r="B3" s="18" t="s">
        <v>41</v>
      </c>
      <c r="C3" s="19">
        <v>45007</v>
      </c>
      <c r="D3" s="19">
        <v>45007</v>
      </c>
      <c r="E3" s="18">
        <v>0</v>
      </c>
      <c r="F3" s="18" t="s">
        <v>42</v>
      </c>
      <c r="G3" s="20" t="s">
        <v>43</v>
      </c>
      <c r="H3" s="18" t="s">
        <v>44</v>
      </c>
      <c r="I3" s="18" t="s">
        <v>45</v>
      </c>
      <c r="J3" s="18" t="s">
        <v>46</v>
      </c>
      <c r="K3" s="21">
        <v>42946.92</v>
      </c>
      <c r="L3" s="21">
        <v>42519.483500000002</v>
      </c>
      <c r="M3" s="21" t="s">
        <v>47</v>
      </c>
      <c r="N3" s="22">
        <v>28838</v>
      </c>
      <c r="O3" s="23" t="s">
        <v>176</v>
      </c>
      <c r="P3" s="18">
        <v>271</v>
      </c>
      <c r="Q3" s="18" t="s">
        <v>177</v>
      </c>
      <c r="R3" s="23" t="s">
        <v>46</v>
      </c>
      <c r="S3" s="18" t="s">
        <v>177</v>
      </c>
      <c r="T3" s="18" t="s">
        <v>177</v>
      </c>
      <c r="U3" s="23"/>
      <c r="V3" s="18" t="s">
        <v>48</v>
      </c>
      <c r="W3" s="18" t="s">
        <v>49</v>
      </c>
      <c r="X3" s="18" t="s">
        <v>50</v>
      </c>
      <c r="Y3" s="18" t="s">
        <v>51</v>
      </c>
      <c r="Z3" s="33">
        <v>45008</v>
      </c>
      <c r="AA3" s="19">
        <v>45007</v>
      </c>
      <c r="AB3" s="18">
        <v>0</v>
      </c>
      <c r="AC3" s="18" t="s">
        <v>52</v>
      </c>
      <c r="AD3" s="18" t="s">
        <v>52</v>
      </c>
      <c r="AE3" s="18"/>
      <c r="AF3" s="18"/>
      <c r="AG3" s="18"/>
      <c r="AH3" s="18"/>
      <c r="AI3" s="18"/>
      <c r="AJ3" s="18"/>
      <c r="AK3" s="18"/>
      <c r="AL3" s="19">
        <v>45008</v>
      </c>
      <c r="AM3" s="18"/>
      <c r="AN3" s="24">
        <v>45009</v>
      </c>
      <c r="AO3" s="24">
        <v>45009</v>
      </c>
      <c r="AP3" s="18"/>
      <c r="AQ3" s="18"/>
      <c r="AR3" s="18" t="s">
        <v>53</v>
      </c>
      <c r="AS3" s="18" t="s">
        <v>54</v>
      </c>
      <c r="AT3" s="21">
        <v>42519.483500000002</v>
      </c>
      <c r="AU3" s="19">
        <v>45009</v>
      </c>
      <c r="AV3" s="18">
        <v>365</v>
      </c>
      <c r="AW3" s="19">
        <v>45040</v>
      </c>
      <c r="AX3" s="18" t="s">
        <v>55</v>
      </c>
      <c r="AY3" s="25"/>
    </row>
    <row r="4" spans="1:51" x14ac:dyDescent="0.25">
      <c r="A4" s="18">
        <v>46</v>
      </c>
      <c r="B4" s="18" t="s">
        <v>56</v>
      </c>
      <c r="C4" s="19">
        <v>45013</v>
      </c>
      <c r="D4" s="19">
        <v>45013</v>
      </c>
      <c r="E4" s="18">
        <v>0</v>
      </c>
      <c r="F4" s="18" t="s">
        <v>42</v>
      </c>
      <c r="G4" s="20" t="s">
        <v>43</v>
      </c>
      <c r="H4" s="18" t="s">
        <v>57</v>
      </c>
      <c r="I4" s="18" t="s">
        <v>58</v>
      </c>
      <c r="J4" s="18" t="s">
        <v>46</v>
      </c>
      <c r="K4" s="21">
        <v>34000.5</v>
      </c>
      <c r="L4" s="21">
        <v>32377.5</v>
      </c>
      <c r="M4" s="21" t="s">
        <v>59</v>
      </c>
      <c r="N4" s="23" t="s">
        <v>60</v>
      </c>
      <c r="O4" s="23" t="s">
        <v>178</v>
      </c>
      <c r="P4" s="23" t="s">
        <v>66</v>
      </c>
      <c r="Q4" s="23" t="s">
        <v>179</v>
      </c>
      <c r="R4" s="23" t="s">
        <v>180</v>
      </c>
      <c r="S4" s="23" t="s">
        <v>179</v>
      </c>
      <c r="T4" s="23" t="s">
        <v>179</v>
      </c>
      <c r="U4" s="23"/>
      <c r="V4" s="18" t="s">
        <v>48</v>
      </c>
      <c r="W4" s="18" t="s">
        <v>67</v>
      </c>
      <c r="X4" s="18" t="s">
        <v>68</v>
      </c>
      <c r="Y4" s="18" t="s">
        <v>51</v>
      </c>
      <c r="Z4" s="33">
        <v>45203</v>
      </c>
      <c r="AA4" s="19">
        <v>45021</v>
      </c>
      <c r="AB4" s="18">
        <v>8</v>
      </c>
      <c r="AC4" s="18" t="s">
        <v>59</v>
      </c>
      <c r="AD4" s="18" t="s">
        <v>59</v>
      </c>
      <c r="AE4" s="18" t="s">
        <v>46</v>
      </c>
      <c r="AF4" s="18" t="s">
        <v>46</v>
      </c>
      <c r="AG4" s="18" t="s">
        <v>46</v>
      </c>
      <c r="AH4" s="18" t="s">
        <v>46</v>
      </c>
      <c r="AI4" s="18" t="s">
        <v>46</v>
      </c>
      <c r="AJ4" s="18" t="s">
        <v>69</v>
      </c>
      <c r="AK4" s="18" t="s">
        <v>69</v>
      </c>
      <c r="AL4" s="18" t="s">
        <v>69</v>
      </c>
      <c r="AM4" s="18" t="s">
        <v>69</v>
      </c>
      <c r="AN4" s="18" t="s">
        <v>69</v>
      </c>
      <c r="AO4" s="18" t="s">
        <v>69</v>
      </c>
      <c r="AP4" s="18"/>
      <c r="AQ4" s="18"/>
      <c r="AR4" s="18" t="s">
        <v>70</v>
      </c>
      <c r="AS4" s="26" t="s">
        <v>71</v>
      </c>
      <c r="AT4" s="18" t="s">
        <v>72</v>
      </c>
      <c r="AU4" s="19" t="s">
        <v>181</v>
      </c>
      <c r="AV4" s="18">
        <v>30</v>
      </c>
      <c r="AW4" s="19">
        <v>45056</v>
      </c>
      <c r="AX4" s="18" t="s">
        <v>77</v>
      </c>
      <c r="AY4" s="25" t="s">
        <v>59</v>
      </c>
    </row>
    <row r="5" spans="1:51" x14ac:dyDescent="0.25">
      <c r="A5" s="18">
        <v>47</v>
      </c>
      <c r="B5" s="18" t="s">
        <v>61</v>
      </c>
      <c r="C5" s="19">
        <v>45020</v>
      </c>
      <c r="D5" s="19">
        <v>45021</v>
      </c>
      <c r="E5" s="18">
        <v>1</v>
      </c>
      <c r="F5" s="18" t="s">
        <v>62</v>
      </c>
      <c r="G5" s="20" t="s">
        <v>63</v>
      </c>
      <c r="H5" s="18" t="s">
        <v>64</v>
      </c>
      <c r="I5" s="18" t="s">
        <v>65</v>
      </c>
      <c r="J5" s="18" t="s">
        <v>46</v>
      </c>
      <c r="K5" s="21">
        <v>53569.64</v>
      </c>
      <c r="L5" s="21">
        <v>50820</v>
      </c>
      <c r="M5" s="21" t="s">
        <v>59</v>
      </c>
      <c r="N5" s="22">
        <v>28928</v>
      </c>
      <c r="O5" s="23" t="s">
        <v>182</v>
      </c>
      <c r="P5" s="18">
        <v>296</v>
      </c>
      <c r="Q5" s="23" t="s">
        <v>179</v>
      </c>
      <c r="R5" s="23" t="s">
        <v>180</v>
      </c>
      <c r="S5" s="23" t="s">
        <v>179</v>
      </c>
      <c r="T5" s="23" t="s">
        <v>179</v>
      </c>
      <c r="U5" s="23" t="s">
        <v>183</v>
      </c>
      <c r="V5" s="18" t="s">
        <v>48</v>
      </c>
      <c r="W5" s="18" t="s">
        <v>67</v>
      </c>
      <c r="X5" s="18" t="s">
        <v>73</v>
      </c>
      <c r="Y5" s="18" t="s">
        <v>51</v>
      </c>
      <c r="Z5" s="33">
        <v>45203</v>
      </c>
      <c r="AA5" s="18" t="s">
        <v>46</v>
      </c>
      <c r="AB5" s="18" t="e">
        <v>#VALUE!</v>
      </c>
      <c r="AC5" s="18" t="s">
        <v>59</v>
      </c>
      <c r="AD5" s="18" t="s">
        <v>59</v>
      </c>
      <c r="AE5" s="18" t="s">
        <v>46</v>
      </c>
      <c r="AF5" s="18" t="s">
        <v>46</v>
      </c>
      <c r="AG5" s="18" t="s">
        <v>46</v>
      </c>
      <c r="AH5" s="18" t="s">
        <v>46</v>
      </c>
      <c r="AI5" s="18" t="s">
        <v>46</v>
      </c>
      <c r="AJ5" s="18" t="s">
        <v>46</v>
      </c>
      <c r="AK5" s="18" t="s">
        <v>74</v>
      </c>
      <c r="AL5" s="18" t="s">
        <v>74</v>
      </c>
      <c r="AM5" s="18" t="s">
        <v>74</v>
      </c>
      <c r="AN5" s="24" t="s">
        <v>46</v>
      </c>
      <c r="AO5" s="19" t="s">
        <v>46</v>
      </c>
      <c r="AP5" s="18"/>
      <c r="AQ5" s="18"/>
      <c r="AR5" s="18" t="s">
        <v>75</v>
      </c>
      <c r="AS5" s="18" t="s">
        <v>76</v>
      </c>
      <c r="AT5" s="21">
        <v>50820</v>
      </c>
      <c r="AU5" s="19">
        <v>45026</v>
      </c>
      <c r="AV5" s="18">
        <v>30</v>
      </c>
      <c r="AW5" s="27">
        <v>45050</v>
      </c>
      <c r="AX5" s="18" t="s">
        <v>78</v>
      </c>
      <c r="AY5" s="25" t="s">
        <v>59</v>
      </c>
    </row>
    <row r="6" spans="1:51" x14ac:dyDescent="0.25">
      <c r="A6" s="18">
        <v>49</v>
      </c>
      <c r="B6" s="18" t="s">
        <v>61</v>
      </c>
      <c r="C6" s="19">
        <v>45012</v>
      </c>
      <c r="D6" s="19">
        <v>45013</v>
      </c>
      <c r="E6" s="18">
        <v>1</v>
      </c>
      <c r="F6" s="18" t="s">
        <v>79</v>
      </c>
      <c r="G6" s="20" t="s">
        <v>43</v>
      </c>
      <c r="H6" s="18" t="s">
        <v>80</v>
      </c>
      <c r="I6" s="18" t="s">
        <v>81</v>
      </c>
      <c r="J6" s="18" t="s">
        <v>46</v>
      </c>
      <c r="K6" s="21">
        <v>34293</v>
      </c>
      <c r="L6" s="21">
        <v>26176</v>
      </c>
      <c r="M6" s="21" t="s">
        <v>59</v>
      </c>
      <c r="N6" s="22">
        <v>28763</v>
      </c>
      <c r="O6" s="23" t="s">
        <v>184</v>
      </c>
      <c r="P6" s="18">
        <v>278</v>
      </c>
      <c r="Q6" s="23" t="s">
        <v>177</v>
      </c>
      <c r="R6" s="23" t="s">
        <v>46</v>
      </c>
      <c r="S6" s="23" t="s">
        <v>179</v>
      </c>
      <c r="T6" s="23" t="s">
        <v>179</v>
      </c>
      <c r="U6" s="23" t="s">
        <v>185</v>
      </c>
      <c r="V6" s="18" t="s">
        <v>48</v>
      </c>
      <c r="W6" s="18" t="s">
        <v>67</v>
      </c>
      <c r="X6" s="18" t="s">
        <v>82</v>
      </c>
      <c r="Y6" s="18" t="s">
        <v>51</v>
      </c>
      <c r="Z6" s="33">
        <v>45234</v>
      </c>
      <c r="AA6" s="18" t="s">
        <v>46</v>
      </c>
      <c r="AB6" s="19">
        <v>45022</v>
      </c>
      <c r="AC6" s="18" t="s">
        <v>59</v>
      </c>
      <c r="AD6" s="18" t="s">
        <v>59</v>
      </c>
      <c r="AE6" s="18" t="s">
        <v>46</v>
      </c>
      <c r="AF6" s="18" t="s">
        <v>46</v>
      </c>
      <c r="AG6" s="18" t="s">
        <v>46</v>
      </c>
      <c r="AH6" s="18" t="s">
        <v>46</v>
      </c>
      <c r="AI6" s="18" t="s">
        <v>46</v>
      </c>
      <c r="AJ6" s="18" t="s">
        <v>46</v>
      </c>
      <c r="AK6" s="18" t="s">
        <v>74</v>
      </c>
      <c r="AL6" s="18" t="s">
        <v>74</v>
      </c>
      <c r="AM6" s="18" t="s">
        <v>74</v>
      </c>
      <c r="AN6" s="24" t="s">
        <v>46</v>
      </c>
      <c r="AO6" s="19" t="s">
        <v>46</v>
      </c>
      <c r="AP6" s="18"/>
      <c r="AQ6" s="18"/>
      <c r="AR6" s="18" t="s">
        <v>83</v>
      </c>
      <c r="AS6" s="18" t="s">
        <v>84</v>
      </c>
      <c r="AT6" s="21">
        <v>26176</v>
      </c>
      <c r="AU6" s="19">
        <v>45027</v>
      </c>
      <c r="AV6" s="18" t="s">
        <v>186</v>
      </c>
      <c r="AW6" s="19">
        <v>45042</v>
      </c>
      <c r="AX6" s="18" t="s">
        <v>85</v>
      </c>
      <c r="AY6" s="25" t="s">
        <v>59</v>
      </c>
    </row>
    <row r="7" spans="1:51" x14ac:dyDescent="0.25">
      <c r="A7" s="18">
        <v>62</v>
      </c>
      <c r="B7" s="18" t="s">
        <v>61</v>
      </c>
      <c r="C7" s="19">
        <v>45037</v>
      </c>
      <c r="D7" s="19">
        <v>45037</v>
      </c>
      <c r="E7" s="18">
        <v>0</v>
      </c>
      <c r="F7" s="18" t="s">
        <v>86</v>
      </c>
      <c r="G7" s="20" t="s">
        <v>87</v>
      </c>
      <c r="H7" s="18" t="s">
        <v>88</v>
      </c>
      <c r="I7" s="18" t="s">
        <v>89</v>
      </c>
      <c r="J7" s="18" t="s">
        <v>46</v>
      </c>
      <c r="K7" s="21">
        <v>14824</v>
      </c>
      <c r="L7" s="21">
        <v>3285</v>
      </c>
      <c r="M7" s="21" t="s">
        <v>59</v>
      </c>
      <c r="N7" s="18">
        <v>29134</v>
      </c>
      <c r="O7" s="23" t="s">
        <v>187</v>
      </c>
      <c r="P7" s="26">
        <v>345</v>
      </c>
      <c r="Q7" s="23" t="s">
        <v>177</v>
      </c>
      <c r="R7" s="23" t="s">
        <v>46</v>
      </c>
      <c r="S7" s="23" t="s">
        <v>177</v>
      </c>
      <c r="T7" s="23" t="s">
        <v>177</v>
      </c>
      <c r="U7" s="23" t="s">
        <v>188</v>
      </c>
      <c r="V7" s="18" t="s">
        <v>48</v>
      </c>
      <c r="W7" s="18" t="s">
        <v>67</v>
      </c>
      <c r="X7" s="18" t="s">
        <v>90</v>
      </c>
      <c r="Y7" s="18" t="s">
        <v>51</v>
      </c>
      <c r="Z7" s="33">
        <v>45143</v>
      </c>
      <c r="AA7" s="18" t="s">
        <v>46</v>
      </c>
      <c r="AB7" s="19">
        <v>45039</v>
      </c>
      <c r="AC7" s="18" t="s">
        <v>59</v>
      </c>
      <c r="AD7" s="18" t="s">
        <v>59</v>
      </c>
      <c r="AE7" s="18" t="s">
        <v>46</v>
      </c>
      <c r="AF7" s="18" t="s">
        <v>46</v>
      </c>
      <c r="AG7" s="18" t="s">
        <v>46</v>
      </c>
      <c r="AH7" s="18"/>
      <c r="AI7" s="18"/>
      <c r="AJ7" s="18" t="s">
        <v>46</v>
      </c>
      <c r="AK7" s="18" t="s">
        <v>74</v>
      </c>
      <c r="AL7" s="18" t="s">
        <v>74</v>
      </c>
      <c r="AM7" s="18" t="s">
        <v>74</v>
      </c>
      <c r="AN7" s="18" t="s">
        <v>74</v>
      </c>
      <c r="AO7" s="18" t="s">
        <v>74</v>
      </c>
      <c r="AP7" s="18"/>
      <c r="AQ7" s="18"/>
      <c r="AR7" s="18" t="s">
        <v>91</v>
      </c>
      <c r="AS7" s="18" t="s">
        <v>92</v>
      </c>
      <c r="AT7" s="21">
        <v>3285</v>
      </c>
      <c r="AU7" s="19">
        <v>45044</v>
      </c>
      <c r="AV7" s="18" t="s">
        <v>189</v>
      </c>
      <c r="AW7" s="19">
        <v>45073</v>
      </c>
      <c r="AX7" s="18" t="s">
        <v>93</v>
      </c>
      <c r="AY7" s="25" t="s">
        <v>59</v>
      </c>
    </row>
    <row r="8" spans="1:51" x14ac:dyDescent="0.25">
      <c r="A8" s="18">
        <v>71</v>
      </c>
      <c r="B8" s="18" t="s">
        <v>61</v>
      </c>
      <c r="C8" s="19">
        <v>45057</v>
      </c>
      <c r="D8" s="19">
        <v>45061</v>
      </c>
      <c r="E8" s="18">
        <v>4</v>
      </c>
      <c r="F8" s="18" t="s">
        <v>42</v>
      </c>
      <c r="G8" s="20" t="s">
        <v>43</v>
      </c>
      <c r="H8" s="18" t="s">
        <v>94</v>
      </c>
      <c r="I8" s="18" t="s">
        <v>95</v>
      </c>
      <c r="J8" s="18" t="s">
        <v>46</v>
      </c>
      <c r="K8" s="21">
        <v>51297.71</v>
      </c>
      <c r="L8" s="21">
        <v>50004.625</v>
      </c>
      <c r="M8" s="21" t="s">
        <v>47</v>
      </c>
      <c r="N8" s="18">
        <v>29326</v>
      </c>
      <c r="O8" s="23" t="s">
        <v>190</v>
      </c>
      <c r="P8" s="26">
        <v>407</v>
      </c>
      <c r="Q8" s="23" t="s">
        <v>177</v>
      </c>
      <c r="R8" s="23" t="s">
        <v>46</v>
      </c>
      <c r="S8" s="23" t="s">
        <v>177</v>
      </c>
      <c r="T8" s="23" t="s">
        <v>177</v>
      </c>
      <c r="U8" s="23"/>
      <c r="V8" s="18" t="s">
        <v>48</v>
      </c>
      <c r="W8" s="18" t="s">
        <v>49</v>
      </c>
      <c r="X8" s="18" t="s">
        <v>96</v>
      </c>
      <c r="Y8" s="18" t="s">
        <v>51</v>
      </c>
      <c r="Z8" s="33">
        <v>45069</v>
      </c>
      <c r="AA8" s="18" t="s">
        <v>97</v>
      </c>
      <c r="AB8" s="18" t="e">
        <v>#VALUE!</v>
      </c>
      <c r="AC8" s="18" t="s">
        <v>52</v>
      </c>
      <c r="AD8" s="18" t="s">
        <v>52</v>
      </c>
      <c r="AE8" s="18"/>
      <c r="AF8" s="18"/>
      <c r="AG8" s="18"/>
      <c r="AH8" s="18"/>
      <c r="AI8" s="18"/>
      <c r="AJ8" s="18" t="s">
        <v>46</v>
      </c>
      <c r="AK8" s="18" t="s">
        <v>46</v>
      </c>
      <c r="AL8" s="18" t="s">
        <v>46</v>
      </c>
      <c r="AM8" s="18" t="s">
        <v>46</v>
      </c>
      <c r="AN8" s="24"/>
      <c r="AO8" s="19">
        <v>45069</v>
      </c>
      <c r="AP8" s="18"/>
      <c r="AQ8" s="18"/>
      <c r="AR8" s="18" t="s">
        <v>98</v>
      </c>
      <c r="AS8" s="18" t="s">
        <v>99</v>
      </c>
      <c r="AT8" s="21">
        <v>50004.62</v>
      </c>
      <c r="AU8" s="19">
        <v>45069</v>
      </c>
      <c r="AV8" s="18" t="s">
        <v>191</v>
      </c>
      <c r="AW8" s="19">
        <v>45291</v>
      </c>
      <c r="AX8" s="18" t="s">
        <v>100</v>
      </c>
      <c r="AY8" s="25"/>
    </row>
    <row r="9" spans="1:51" x14ac:dyDescent="0.25">
      <c r="A9" s="18">
        <v>135</v>
      </c>
      <c r="B9" s="18" t="s">
        <v>41</v>
      </c>
      <c r="C9" s="19">
        <v>45145</v>
      </c>
      <c r="D9" s="19">
        <v>45148</v>
      </c>
      <c r="E9" s="18">
        <v>3</v>
      </c>
      <c r="F9" s="18" t="s">
        <v>62</v>
      </c>
      <c r="G9" s="20" t="s">
        <v>63</v>
      </c>
      <c r="H9" s="18" t="s">
        <v>101</v>
      </c>
      <c r="I9" s="18" t="s">
        <v>102</v>
      </c>
      <c r="J9" s="18" t="s">
        <v>46</v>
      </c>
      <c r="K9" s="21">
        <v>2383.75</v>
      </c>
      <c r="L9" s="21">
        <v>1530.79</v>
      </c>
      <c r="M9" s="21" t="s">
        <v>59</v>
      </c>
      <c r="N9" s="22">
        <v>30159</v>
      </c>
      <c r="O9" s="23" t="s">
        <v>192</v>
      </c>
      <c r="P9" s="22">
        <v>652</v>
      </c>
      <c r="Q9" s="23" t="s">
        <v>177</v>
      </c>
      <c r="R9" s="23" t="s">
        <v>46</v>
      </c>
      <c r="S9" s="23" t="s">
        <v>177</v>
      </c>
      <c r="T9" s="23" t="s">
        <v>177</v>
      </c>
      <c r="U9" s="23"/>
      <c r="V9" s="18" t="s">
        <v>48</v>
      </c>
      <c r="W9" s="18" t="s">
        <v>67</v>
      </c>
      <c r="X9" s="18" t="s">
        <v>103</v>
      </c>
      <c r="Y9" s="18" t="s">
        <v>51</v>
      </c>
      <c r="Z9" s="33">
        <v>45155</v>
      </c>
      <c r="AA9" s="19">
        <v>45148</v>
      </c>
      <c r="AB9" s="18">
        <v>3</v>
      </c>
      <c r="AC9" s="18" t="s">
        <v>52</v>
      </c>
      <c r="AD9" s="18" t="s">
        <v>52</v>
      </c>
      <c r="AE9" s="18"/>
      <c r="AF9" s="18"/>
      <c r="AG9" s="18"/>
      <c r="AH9" s="18"/>
      <c r="AI9" s="18"/>
      <c r="AJ9" s="18"/>
      <c r="AK9" s="18"/>
      <c r="AL9" s="19">
        <v>45154</v>
      </c>
      <c r="AM9" s="18"/>
      <c r="AN9" s="24">
        <v>45155</v>
      </c>
      <c r="AO9" s="24">
        <v>45155</v>
      </c>
      <c r="AP9" s="18"/>
      <c r="AQ9" s="18"/>
      <c r="AR9" s="18" t="s">
        <v>104</v>
      </c>
      <c r="AS9" s="18" t="s">
        <v>105</v>
      </c>
      <c r="AT9" s="21" t="s">
        <v>106</v>
      </c>
      <c r="AU9" s="19">
        <v>45155</v>
      </c>
      <c r="AV9" s="18">
        <v>15</v>
      </c>
      <c r="AW9" s="19">
        <v>45174</v>
      </c>
      <c r="AX9" s="18" t="s">
        <v>107</v>
      </c>
      <c r="AY9" s="25"/>
    </row>
    <row r="10" spans="1:51" x14ac:dyDescent="0.25">
      <c r="A10" s="18">
        <v>174</v>
      </c>
      <c r="B10" s="18" t="s">
        <v>41</v>
      </c>
      <c r="C10" s="19">
        <v>45187</v>
      </c>
      <c r="D10" s="19">
        <v>45187</v>
      </c>
      <c r="E10" s="18">
        <v>0</v>
      </c>
      <c r="F10" s="18" t="s">
        <v>86</v>
      </c>
      <c r="G10" s="20" t="s">
        <v>108</v>
      </c>
      <c r="H10" s="18" t="s">
        <v>109</v>
      </c>
      <c r="I10" s="18" t="s">
        <v>110</v>
      </c>
      <c r="J10" s="18" t="s">
        <v>46</v>
      </c>
      <c r="K10" s="21">
        <v>2129.88</v>
      </c>
      <c r="L10" s="21">
        <v>1411.8</v>
      </c>
      <c r="M10" s="21" t="s">
        <v>59</v>
      </c>
      <c r="N10" s="18">
        <v>30506</v>
      </c>
      <c r="O10" s="23" t="s">
        <v>193</v>
      </c>
      <c r="P10" s="18">
        <v>760</v>
      </c>
      <c r="Q10" s="23" t="s">
        <v>177</v>
      </c>
      <c r="R10" s="23" t="s">
        <v>46</v>
      </c>
      <c r="S10" s="23" t="s">
        <v>177</v>
      </c>
      <c r="T10" s="23" t="s">
        <v>177</v>
      </c>
      <c r="U10" s="23"/>
      <c r="V10" s="18" t="s">
        <v>48</v>
      </c>
      <c r="W10" s="18" t="s">
        <v>67</v>
      </c>
      <c r="X10" s="18" t="s">
        <v>111</v>
      </c>
      <c r="Y10" s="18" t="s">
        <v>51</v>
      </c>
      <c r="Z10" s="33">
        <v>44967</v>
      </c>
      <c r="AA10" s="18"/>
      <c r="AB10" s="18"/>
      <c r="AC10" s="18" t="s">
        <v>52</v>
      </c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24"/>
      <c r="AO10" s="19"/>
      <c r="AP10" s="18"/>
      <c r="AQ10" s="18"/>
      <c r="AR10" s="18" t="s">
        <v>112</v>
      </c>
      <c r="AS10" s="18" t="s">
        <v>113</v>
      </c>
      <c r="AT10" s="21" t="s">
        <v>114</v>
      </c>
      <c r="AU10" s="18"/>
      <c r="AV10" s="18"/>
      <c r="AW10" s="18"/>
      <c r="AX10" s="18" t="s">
        <v>115</v>
      </c>
      <c r="AY10" s="25"/>
    </row>
    <row r="11" spans="1:51" x14ac:dyDescent="0.25">
      <c r="A11" s="18">
        <v>181</v>
      </c>
      <c r="B11" s="18" t="s">
        <v>41</v>
      </c>
      <c r="C11" s="19">
        <v>45191</v>
      </c>
      <c r="D11" s="19">
        <v>45191</v>
      </c>
      <c r="E11" s="18">
        <v>0</v>
      </c>
      <c r="F11" s="18" t="s">
        <v>42</v>
      </c>
      <c r="G11" s="20" t="s">
        <v>43</v>
      </c>
      <c r="H11" s="18" t="s">
        <v>116</v>
      </c>
      <c r="I11" s="18" t="s">
        <v>117</v>
      </c>
      <c r="J11" s="18" t="s">
        <v>46</v>
      </c>
      <c r="K11" s="21">
        <v>100252</v>
      </c>
      <c r="L11" s="21">
        <v>98452</v>
      </c>
      <c r="M11" s="21" t="s">
        <v>47</v>
      </c>
      <c r="N11" s="23" t="s">
        <v>118</v>
      </c>
      <c r="O11" s="23" t="s">
        <v>194</v>
      </c>
      <c r="P11" s="18" t="s">
        <v>119</v>
      </c>
      <c r="Q11" s="23" t="s">
        <v>177</v>
      </c>
      <c r="R11" s="23" t="s">
        <v>46</v>
      </c>
      <c r="S11" s="23" t="s">
        <v>177</v>
      </c>
      <c r="T11" s="23" t="s">
        <v>177</v>
      </c>
      <c r="U11" s="23"/>
      <c r="V11" s="18" t="s">
        <v>48</v>
      </c>
      <c r="W11" s="18" t="s">
        <v>67</v>
      </c>
      <c r="X11" s="18" t="s">
        <v>120</v>
      </c>
      <c r="Y11" s="18" t="s">
        <v>51</v>
      </c>
      <c r="Z11" s="33">
        <v>45197</v>
      </c>
      <c r="AA11" s="19">
        <v>45191</v>
      </c>
      <c r="AB11" s="18"/>
      <c r="AC11" s="18" t="s">
        <v>52</v>
      </c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24"/>
      <c r="AO11" s="19"/>
      <c r="AP11" s="18"/>
      <c r="AQ11" s="18"/>
      <c r="AR11" s="18" t="s">
        <v>121</v>
      </c>
      <c r="AS11" s="18" t="s">
        <v>122</v>
      </c>
      <c r="AT11" s="21" t="s">
        <v>123</v>
      </c>
      <c r="AU11" s="18"/>
      <c r="AV11" s="18"/>
      <c r="AW11" s="18"/>
      <c r="AX11" s="18" t="s">
        <v>124</v>
      </c>
      <c r="AY11" s="25"/>
    </row>
    <row r="12" spans="1:51" x14ac:dyDescent="0.25">
      <c r="A12" s="28">
        <v>194</v>
      </c>
      <c r="B12" s="28" t="s">
        <v>125</v>
      </c>
      <c r="C12" s="19">
        <v>45173</v>
      </c>
      <c r="D12" s="19">
        <v>45173</v>
      </c>
      <c r="E12" s="18">
        <v>0</v>
      </c>
      <c r="F12" s="28" t="s">
        <v>62</v>
      </c>
      <c r="G12" s="29" t="s">
        <v>63</v>
      </c>
      <c r="H12" s="28" t="s">
        <v>126</v>
      </c>
      <c r="I12" s="18" t="s">
        <v>127</v>
      </c>
      <c r="J12" s="18" t="s">
        <v>46</v>
      </c>
      <c r="K12" s="30">
        <v>11632.86</v>
      </c>
      <c r="L12" s="30">
        <v>9183.2900000000009</v>
      </c>
      <c r="M12" s="30" t="s">
        <v>59</v>
      </c>
      <c r="N12" s="31" t="s">
        <v>128</v>
      </c>
      <c r="O12" s="23" t="s">
        <v>195</v>
      </c>
      <c r="P12" s="31" t="s">
        <v>129</v>
      </c>
      <c r="Q12" s="23" t="s">
        <v>177</v>
      </c>
      <c r="R12" s="23" t="s">
        <v>46</v>
      </c>
      <c r="S12" s="23" t="s">
        <v>177</v>
      </c>
      <c r="T12" s="23" t="s">
        <v>177</v>
      </c>
      <c r="U12" s="23"/>
      <c r="V12" s="28" t="s">
        <v>48</v>
      </c>
      <c r="W12" s="28" t="s">
        <v>67</v>
      </c>
      <c r="X12" s="28" t="s">
        <v>130</v>
      </c>
      <c r="Y12" s="18" t="s">
        <v>51</v>
      </c>
      <c r="Z12" s="34">
        <v>45270</v>
      </c>
      <c r="AA12" s="19">
        <v>45205</v>
      </c>
      <c r="AB12" s="18"/>
      <c r="AC12" s="28" t="s">
        <v>52</v>
      </c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24"/>
      <c r="AO12" s="19"/>
      <c r="AP12" s="18"/>
      <c r="AQ12" s="18"/>
      <c r="AR12" s="28" t="s">
        <v>131</v>
      </c>
      <c r="AS12" s="28" t="s">
        <v>132</v>
      </c>
      <c r="AT12" s="30">
        <v>9183.2900000000009</v>
      </c>
      <c r="AU12" s="18"/>
      <c r="AV12" s="18"/>
      <c r="AW12" s="18"/>
      <c r="AX12" s="28" t="s">
        <v>133</v>
      </c>
      <c r="AY12" s="25"/>
    </row>
    <row r="13" spans="1:51" x14ac:dyDescent="0.25">
      <c r="A13" s="18">
        <v>199</v>
      </c>
      <c r="B13" s="28" t="s">
        <v>41</v>
      </c>
      <c r="C13" s="19">
        <v>45211</v>
      </c>
      <c r="D13" s="19">
        <v>45211</v>
      </c>
      <c r="E13" s="18">
        <v>0</v>
      </c>
      <c r="F13" s="18" t="s">
        <v>86</v>
      </c>
      <c r="G13" s="20" t="s">
        <v>134</v>
      </c>
      <c r="H13" s="18" t="s">
        <v>135</v>
      </c>
      <c r="I13" s="18" t="s">
        <v>136</v>
      </c>
      <c r="J13" s="18" t="s">
        <v>46</v>
      </c>
      <c r="K13" s="21">
        <v>2886.2</v>
      </c>
      <c r="L13" s="21">
        <v>2145.25</v>
      </c>
      <c r="M13" s="21" t="s">
        <v>59</v>
      </c>
      <c r="N13" s="22">
        <v>30620</v>
      </c>
      <c r="O13" s="23" t="s">
        <v>196</v>
      </c>
      <c r="P13" s="22">
        <v>829</v>
      </c>
      <c r="Q13" s="23"/>
      <c r="R13" s="23" t="s">
        <v>46</v>
      </c>
      <c r="S13" s="23" t="s">
        <v>177</v>
      </c>
      <c r="T13" s="23" t="s">
        <v>177</v>
      </c>
      <c r="U13" s="23"/>
      <c r="V13" s="18" t="s">
        <v>48</v>
      </c>
      <c r="W13" s="18" t="s">
        <v>67</v>
      </c>
      <c r="X13" s="18" t="s">
        <v>137</v>
      </c>
      <c r="Y13" s="18" t="s">
        <v>51</v>
      </c>
      <c r="Z13" s="33">
        <v>45243</v>
      </c>
      <c r="AA13" s="19">
        <v>45212</v>
      </c>
      <c r="AB13" s="18"/>
      <c r="AC13" s="18" t="s">
        <v>52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24"/>
      <c r="AO13" s="19"/>
      <c r="AP13" s="18"/>
      <c r="AQ13" s="18"/>
      <c r="AR13" s="18" t="s">
        <v>138</v>
      </c>
      <c r="AS13" s="18" t="s">
        <v>139</v>
      </c>
      <c r="AT13" s="21">
        <v>2145.25</v>
      </c>
      <c r="AU13" s="18"/>
      <c r="AV13" s="18"/>
      <c r="AW13" s="18"/>
      <c r="AX13" s="18" t="s">
        <v>140</v>
      </c>
      <c r="AY13" s="25"/>
    </row>
    <row r="14" spans="1:51" x14ac:dyDescent="0.25">
      <c r="A14" s="18">
        <v>221</v>
      </c>
      <c r="B14" s="18" t="s">
        <v>41</v>
      </c>
      <c r="C14" s="19">
        <v>45236</v>
      </c>
      <c r="D14" s="19">
        <v>45236</v>
      </c>
      <c r="E14" s="18">
        <v>0</v>
      </c>
      <c r="F14" s="18" t="s">
        <v>141</v>
      </c>
      <c r="G14" s="20" t="s">
        <v>63</v>
      </c>
      <c r="H14" s="18" t="s">
        <v>142</v>
      </c>
      <c r="I14" s="18" t="s">
        <v>143</v>
      </c>
      <c r="J14" s="18" t="s">
        <v>46</v>
      </c>
      <c r="K14" s="32">
        <v>4243.66</v>
      </c>
      <c r="L14" s="32">
        <v>4241.22</v>
      </c>
      <c r="M14" s="32" t="s">
        <v>47</v>
      </c>
      <c r="N14" s="26">
        <v>30983</v>
      </c>
      <c r="O14" s="23" t="s">
        <v>197</v>
      </c>
      <c r="P14" s="26" t="s">
        <v>144</v>
      </c>
      <c r="Q14" s="23" t="s">
        <v>177</v>
      </c>
      <c r="R14" s="23" t="s">
        <v>46</v>
      </c>
      <c r="S14" s="23" t="s">
        <v>177</v>
      </c>
      <c r="T14" s="23" t="s">
        <v>177</v>
      </c>
      <c r="U14" s="23"/>
      <c r="V14" s="18" t="s">
        <v>48</v>
      </c>
      <c r="W14" s="18" t="s">
        <v>67</v>
      </c>
      <c r="X14" s="18" t="s">
        <v>145</v>
      </c>
      <c r="Y14" s="18" t="s">
        <v>51</v>
      </c>
      <c r="Z14" s="33">
        <v>45245</v>
      </c>
      <c r="AA14" s="19">
        <v>45238</v>
      </c>
      <c r="AB14" s="18"/>
      <c r="AC14" s="18" t="s">
        <v>52</v>
      </c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24"/>
      <c r="AO14" s="19"/>
      <c r="AP14" s="18"/>
      <c r="AQ14" s="18"/>
      <c r="AR14" s="18" t="s">
        <v>146</v>
      </c>
      <c r="AS14" s="26" t="s">
        <v>147</v>
      </c>
      <c r="AT14" s="21">
        <v>4241.22</v>
      </c>
      <c r="AU14" s="18"/>
      <c r="AV14" s="18"/>
      <c r="AW14" s="18"/>
      <c r="AX14" s="18" t="s">
        <v>148</v>
      </c>
      <c r="AY14" s="25"/>
    </row>
    <row r="15" spans="1:51" x14ac:dyDescent="0.25">
      <c r="A15" s="18">
        <v>247</v>
      </c>
      <c r="B15" s="18" t="s">
        <v>41</v>
      </c>
      <c r="C15" s="19">
        <v>45261</v>
      </c>
      <c r="D15" s="19">
        <v>45257</v>
      </c>
      <c r="E15" s="18">
        <v>-4</v>
      </c>
      <c r="F15" s="18" t="s">
        <v>149</v>
      </c>
      <c r="G15" s="20" t="s">
        <v>149</v>
      </c>
      <c r="H15" s="18" t="s">
        <v>94</v>
      </c>
      <c r="I15" s="18" t="s">
        <v>150</v>
      </c>
      <c r="J15" s="18" t="s">
        <v>46</v>
      </c>
      <c r="K15" s="21">
        <v>6046.22</v>
      </c>
      <c r="L15" s="21">
        <v>5986.0429000000004</v>
      </c>
      <c r="M15" s="21" t="s">
        <v>47</v>
      </c>
      <c r="N15" s="18">
        <v>31401</v>
      </c>
      <c r="O15" s="23" t="s">
        <v>198</v>
      </c>
      <c r="P15" s="26">
        <v>987</v>
      </c>
      <c r="Q15" s="23" t="s">
        <v>177</v>
      </c>
      <c r="R15" s="23" t="s">
        <v>46</v>
      </c>
      <c r="S15" s="23" t="s">
        <v>46</v>
      </c>
      <c r="T15" s="23" t="s">
        <v>46</v>
      </c>
      <c r="U15" s="23" t="s">
        <v>155</v>
      </c>
      <c r="V15" s="18" t="s">
        <v>151</v>
      </c>
      <c r="W15" s="18" t="s">
        <v>152</v>
      </c>
      <c r="X15" s="18" t="s">
        <v>153</v>
      </c>
      <c r="Y15" s="18" t="s">
        <v>51</v>
      </c>
      <c r="Z15" s="33">
        <v>45278</v>
      </c>
      <c r="AA15" s="19">
        <v>45265</v>
      </c>
      <c r="AB15" s="18"/>
      <c r="AC15" s="18" t="s">
        <v>154</v>
      </c>
      <c r="AD15" s="18" t="s">
        <v>155</v>
      </c>
      <c r="AE15" s="18"/>
      <c r="AF15" s="18"/>
      <c r="AG15" s="18"/>
      <c r="AH15" s="18"/>
      <c r="AI15" s="18"/>
      <c r="AJ15" s="18"/>
      <c r="AK15" s="18"/>
      <c r="AL15" s="18"/>
      <c r="AM15" s="18"/>
      <c r="AN15" s="24"/>
      <c r="AO15" s="19"/>
      <c r="AP15" s="18"/>
      <c r="AQ15" s="18"/>
      <c r="AR15" s="19" t="s">
        <v>156</v>
      </c>
      <c r="AS15" s="19" t="s">
        <v>156</v>
      </c>
      <c r="AT15" s="19" t="s">
        <v>156</v>
      </c>
      <c r="AU15" s="19" t="s">
        <v>156</v>
      </c>
      <c r="AV15" s="19" t="s">
        <v>156</v>
      </c>
      <c r="AW15" s="19" t="s">
        <v>156</v>
      </c>
      <c r="AX15" s="19" t="s">
        <v>156</v>
      </c>
      <c r="AY15" s="18"/>
    </row>
    <row r="16" spans="1:51" x14ac:dyDescent="0.25">
      <c r="A16" s="18">
        <v>262</v>
      </c>
      <c r="B16" s="18" t="s">
        <v>41</v>
      </c>
      <c r="C16" s="19">
        <v>45638</v>
      </c>
      <c r="D16" s="19">
        <v>45638</v>
      </c>
      <c r="E16" s="18">
        <v>0</v>
      </c>
      <c r="F16" s="18" t="s">
        <v>62</v>
      </c>
      <c r="G16" s="20" t="s">
        <v>157</v>
      </c>
      <c r="H16" s="18" t="s">
        <v>158</v>
      </c>
      <c r="I16" s="18" t="s">
        <v>159</v>
      </c>
      <c r="J16" s="18" t="s">
        <v>46</v>
      </c>
      <c r="K16" s="21">
        <v>3268</v>
      </c>
      <c r="L16" s="21">
        <v>2339.4899999999998</v>
      </c>
      <c r="M16" s="21" t="s">
        <v>59</v>
      </c>
      <c r="N16" s="22">
        <v>31215</v>
      </c>
      <c r="O16" s="23" t="s">
        <v>199</v>
      </c>
      <c r="P16" s="22">
        <v>1030</v>
      </c>
      <c r="Q16" s="23" t="s">
        <v>177</v>
      </c>
      <c r="R16" s="23" t="s">
        <v>46</v>
      </c>
      <c r="S16" s="23" t="s">
        <v>177</v>
      </c>
      <c r="T16" s="23" t="s">
        <v>177</v>
      </c>
      <c r="U16" s="23" t="s">
        <v>155</v>
      </c>
      <c r="V16" s="18" t="s">
        <v>151</v>
      </c>
      <c r="W16" s="18" t="s">
        <v>160</v>
      </c>
      <c r="X16" s="18" t="s">
        <v>161</v>
      </c>
      <c r="Y16" s="18" t="s">
        <v>51</v>
      </c>
      <c r="Z16" s="33">
        <v>45323</v>
      </c>
      <c r="AA16" s="19">
        <v>45287</v>
      </c>
      <c r="AB16" s="18"/>
      <c r="AC16" s="18" t="s">
        <v>162</v>
      </c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24"/>
      <c r="AO16" s="19"/>
      <c r="AP16" s="18"/>
      <c r="AQ16" s="18"/>
      <c r="AR16" s="18" t="s">
        <v>156</v>
      </c>
      <c r="AS16" s="18" t="s">
        <v>156</v>
      </c>
      <c r="AT16" s="18" t="s">
        <v>156</v>
      </c>
      <c r="AU16" s="18" t="s">
        <v>156</v>
      </c>
      <c r="AV16" s="18" t="s">
        <v>156</v>
      </c>
      <c r="AW16" s="18" t="s">
        <v>156</v>
      </c>
      <c r="AX16" s="18" t="s">
        <v>156</v>
      </c>
      <c r="AY16" s="18"/>
    </row>
  </sheetData>
  <mergeCells count="3">
    <mergeCell ref="A1:U1"/>
    <mergeCell ref="V1:AO1"/>
    <mergeCell ref="AP1:AY1"/>
  </mergeCells>
  <dataValidations count="4">
    <dataValidation type="list" allowBlank="1" showInputMessage="1" showErrorMessage="1" sqref="B2" xr:uid="{65EE01DA-AE94-4A48-8725-A6CAADEE2664}">
      <formula1>#REF!</formula1>
    </dataValidation>
    <dataValidation type="date" allowBlank="1" showInputMessage="1" showErrorMessage="1" error="INGRESAR FECHA SIN HORA" sqref="AF2 AK3:AK16" xr:uid="{D6363CF1-BE3E-4387-B92A-04470DBE7630}">
      <formula1>#REF!</formula1>
      <formula2>#REF!</formula2>
    </dataValidation>
    <dataValidation type="list" allowBlank="1" showInputMessage="1" showErrorMessage="1" sqref="B3:B11 B14:B16" xr:uid="{AA5D4396-3914-45F3-B77E-C51A161D8D51}">
      <formula1>EJECUTIVOS</formula1>
    </dataValidation>
    <dataValidation allowBlank="1" showInputMessage="1" showErrorMessage="1" error="SELECCIONAR DE LA LISTA" sqref="P3:P16" xr:uid="{4BE74F90-4CC6-4A9E-9DD5-5D245AA3DD4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Cruz Reyes Kimberlyn Juleisy</dc:creator>
  <cp:lastModifiedBy>Cruz Reyes Kimberlyn Juleisy</cp:lastModifiedBy>
  <dcterms:created xsi:type="dcterms:W3CDTF">2024-03-08T23:09:58Z</dcterms:created>
  <dcterms:modified xsi:type="dcterms:W3CDTF">2024-03-08T23:20:15Z</dcterms:modified>
</cp:coreProperties>
</file>